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1340" windowHeight="6585" activeTab="3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-øvrige " sheetId="6" r:id="rId6"/>
    <sheet name="A&amp;I" sheetId="7" r:id="rId7"/>
    <sheet name="Ark1" sheetId="8" r:id="rId8"/>
  </sheets>
  <definedNames>
    <definedName name="_xlnm.Print_Area" localSheetId="1">'ØK'!$A$1:$G$18</definedName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'S&amp;S-øvrige 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<sst xmlns="http://schemas.openxmlformats.org/spreadsheetml/2006/main" count="171" uniqueCount="123">
  <si>
    <t>I alt</t>
  </si>
  <si>
    <t>Udvalg for Børn og Undervisning</t>
  </si>
  <si>
    <t>Udvalg for Kultur og Fritid</t>
  </si>
  <si>
    <t>Udvalg for Arbejdsmarked og Integration</t>
  </si>
  <si>
    <t xml:space="preserve">Udvalg </t>
  </si>
  <si>
    <t>Økonomiudvalg</t>
  </si>
  <si>
    <t>Udvalg for Plan og Teknik</t>
  </si>
  <si>
    <t>Udvalg for Social og Sundhed</t>
  </si>
  <si>
    <t>Dok. nr.</t>
  </si>
  <si>
    <t>Oversigt over ønsker til driftsbudget  2014 - 2017</t>
  </si>
  <si>
    <r>
      <t xml:space="preserve">Driftsudgifter </t>
    </r>
    <r>
      <rPr>
        <b/>
        <sz val="10"/>
        <rFont val="Arial"/>
        <family val="2"/>
      </rPr>
      <t>(hele kr. og 2014-priser) + = udgifter</t>
    </r>
  </si>
  <si>
    <t>Biblioteket - Betjening af private børnehaver</t>
  </si>
  <si>
    <t>78662/13</t>
  </si>
  <si>
    <t>Biblioteket - Danskernes Digitale Bibliotek</t>
  </si>
  <si>
    <t>Kultur og Fritid - Eliteidræt</t>
  </si>
  <si>
    <t>Kultur og Fritid - Koordinator til kulturaktiviteter
Mere målrettet og synligt arbejde med kulturtilbud i kommunen.</t>
  </si>
  <si>
    <t>Museet - Administrationsbidrag.
Vederlag for opgaver, der løses for Varde Kommune</t>
  </si>
  <si>
    <t>Museet - Vederlag for arkæologi</t>
  </si>
  <si>
    <t>Janusforeningen - øget driftstilskud</t>
  </si>
  <si>
    <t>77700/13</t>
  </si>
  <si>
    <t>Ø-1</t>
  </si>
  <si>
    <t>502 - Øgede bygherreforpligtigelser på større byggepladser på sikkerhedsområdet</t>
  </si>
  <si>
    <t>84039-13</t>
  </si>
  <si>
    <t>Ø-2</t>
  </si>
  <si>
    <t>Ø-3</t>
  </si>
  <si>
    <t>602 - Etablering af formidlingsindsats i Jobcenter Varde</t>
  </si>
  <si>
    <t>79770-13</t>
  </si>
  <si>
    <t>Ø-4</t>
  </si>
  <si>
    <t>602 - Sundhedskoordinator og klinisk funktion</t>
  </si>
  <si>
    <t>78114-13</t>
  </si>
  <si>
    <t>Ø-5</t>
  </si>
  <si>
    <t>602 - IT-udgifter vedr. rehabiliteringsteam</t>
  </si>
  <si>
    <t>80358-13</t>
  </si>
  <si>
    <t>605 - Børn, Unge &amp; Familie, 4 midlertidige stillinger konverteres til faste stillinger</t>
  </si>
  <si>
    <t>Ø-7</t>
  </si>
  <si>
    <t>Ø-8</t>
  </si>
  <si>
    <t>Ø-9</t>
  </si>
  <si>
    <t>Ø-10</t>
  </si>
  <si>
    <t>504 - Redningsberedskab, udskiftning til nyere lastbil</t>
  </si>
  <si>
    <t>504 - Redningsberedskab, udskiftning til personbil</t>
  </si>
  <si>
    <t>504 - Redningsberedskab, udskiftning til trailer</t>
  </si>
  <si>
    <t>504 - Redningsberedskab, Sineudstyr til frivillig beredskab</t>
  </si>
  <si>
    <t>504 - Blå flag og kommunal medfinansiering af livreddere ved kysten</t>
  </si>
  <si>
    <t>78617/13</t>
  </si>
  <si>
    <t>504 - Drift af området ved Nysø</t>
  </si>
  <si>
    <t>504 - Naturpark Vesterhavet</t>
  </si>
  <si>
    <t xml:space="preserve">504 - Udgifter til landmåler, lokalplaner m.v. </t>
  </si>
  <si>
    <t>504 - Kystsikring ved Blåvand i henhold til fællesaftale med Kystdirektoratet</t>
  </si>
  <si>
    <t>502 - Gennemførelse af handlingsplan for rottebekæmpelse</t>
  </si>
  <si>
    <t>78617/13   89434/13</t>
  </si>
  <si>
    <t>Nødpasning i 5 institutioner 3 dage før påske</t>
  </si>
  <si>
    <t>66112-13</t>
  </si>
  <si>
    <t>65793-13</t>
  </si>
  <si>
    <t>65840-13</t>
  </si>
  <si>
    <r>
      <t xml:space="preserve">Sygeplejen: </t>
    </r>
    <r>
      <rPr>
        <sz val="12"/>
        <rFont val="Arial"/>
        <family val="2"/>
      </rPr>
      <t>Hygiejnesygeplejerske</t>
    </r>
  </si>
  <si>
    <t>81285-13</t>
  </si>
  <si>
    <t>83399-13</t>
  </si>
  <si>
    <t>65378-13</t>
  </si>
  <si>
    <t>91565-13</t>
  </si>
  <si>
    <t>Finansiering af ønsker:</t>
  </si>
  <si>
    <t>Forventet besparelse ved etablering af formidlingsindsats i Jobcenter (ktn. 5)</t>
  </si>
  <si>
    <t>103539-13</t>
  </si>
  <si>
    <t>Oversigt over ønsker til driftsbudget  2014 - 2017 ØVRIGE ØNSKER</t>
  </si>
  <si>
    <t>65804-13</t>
  </si>
  <si>
    <r>
      <t xml:space="preserve">Forslag til finansiering af nye ønsker: </t>
    </r>
    <r>
      <rPr>
        <sz val="12"/>
        <rFont val="Arial"/>
        <family val="2"/>
      </rPr>
      <t>Serviceharmonisering</t>
    </r>
    <r>
      <rPr>
        <b/>
        <sz val="12"/>
        <rFont val="Arial"/>
        <family val="2"/>
      </rPr>
      <t xml:space="preserve">: </t>
    </r>
    <r>
      <rPr>
        <sz val="12"/>
        <rFont val="Arial"/>
        <family val="2"/>
      </rPr>
      <t>Beløbet fremkommer gennem serviceharmonisering vedr. tabt arbejdsfortjeneste ifbm. Børnehandicap - 300.000 kr.</t>
    </r>
  </si>
  <si>
    <t>P-1</t>
  </si>
  <si>
    <t>P-2</t>
  </si>
  <si>
    <t>P-3</t>
  </si>
  <si>
    <t>P-4</t>
  </si>
  <si>
    <t>P-5</t>
  </si>
  <si>
    <t>P-6</t>
  </si>
  <si>
    <t>P-7</t>
  </si>
  <si>
    <t>504 - Øget bidrag til Trilateralt Vadehavssamarbejde</t>
  </si>
  <si>
    <t>B-1</t>
  </si>
  <si>
    <t>K-1</t>
  </si>
  <si>
    <t>K-2</t>
  </si>
  <si>
    <t>K-3</t>
  </si>
  <si>
    <t>K-4</t>
  </si>
  <si>
    <t>K-5</t>
  </si>
  <si>
    <t>K-6</t>
  </si>
  <si>
    <t>K-7</t>
  </si>
  <si>
    <t>A-1</t>
  </si>
  <si>
    <t>A-2</t>
  </si>
  <si>
    <t>A-3</t>
  </si>
  <si>
    <t>95717-13</t>
  </si>
  <si>
    <t>Overført fra sundhedspuljen til finansiering af øvrige ønsker:</t>
  </si>
  <si>
    <r>
      <rPr>
        <b/>
        <sz val="12"/>
        <rFont val="Arial"/>
        <family val="2"/>
      </rPr>
      <t>Hjælpemiddeldepot</t>
    </r>
    <r>
      <rPr>
        <sz val="12"/>
        <rFont val="Arial"/>
        <family val="2"/>
      </rPr>
      <t>: Nyt Låsesystem, der forventes udrullet i 2015 hvorfor driften påbegyndes der. 100.000 kr. i 2014 er til køb af allerede opsatte låse</t>
    </r>
  </si>
  <si>
    <t xml:space="preserve"> </t>
  </si>
  <si>
    <t>112876-13</t>
  </si>
  <si>
    <t>5. Etablering af formidlingsindsats i Jobcenter Varde</t>
  </si>
  <si>
    <t>6. Sundhedskoordinator og Klinisk Funktion</t>
  </si>
  <si>
    <t>7. IT-udgifter vedr. rehabiliteringsteam</t>
  </si>
  <si>
    <t>Forslag til delvis finansiering af ønske 3 via besparelser på ældreområdet</t>
  </si>
  <si>
    <t>A-4</t>
  </si>
  <si>
    <t>B-2</t>
  </si>
  <si>
    <t>B-3</t>
  </si>
  <si>
    <t>Flere lektioner til 10iCampus (folkeskolereform)</t>
  </si>
  <si>
    <t>97900-13  116311-13</t>
  </si>
  <si>
    <t>116312-13</t>
  </si>
  <si>
    <t>Ny folkeskolereform - budgetkonsekvenser</t>
  </si>
  <si>
    <t>Ø-6</t>
  </si>
  <si>
    <t>91567-13</t>
  </si>
  <si>
    <t>Ø-11</t>
  </si>
  <si>
    <t>504 - Redningsberedskab. Risikobaseret dimensionering. Holdledere på Station Varde skal fungere som tekniske ledere</t>
  </si>
  <si>
    <t>504 - Redningsberedskab. Risikobaseret dimensionering. Ansættelse af ny beredskabsmester/viceberedskabs- inspektør</t>
  </si>
  <si>
    <t>Udgifter til nye ønsker i alt</t>
  </si>
  <si>
    <t>S-1</t>
  </si>
  <si>
    <t>S-2</t>
  </si>
  <si>
    <t>S-2a</t>
  </si>
  <si>
    <t>S-3</t>
  </si>
  <si>
    <t>S-4</t>
  </si>
  <si>
    <t>S-5</t>
  </si>
  <si>
    <t>S-6</t>
  </si>
  <si>
    <r>
      <rPr>
        <b/>
        <sz val="12"/>
        <rFont val="Arial"/>
        <family val="2"/>
      </rPr>
      <t xml:space="preserve">Social og Handicapservice: </t>
    </r>
    <r>
      <rPr>
        <sz val="12"/>
        <rFont val="Arial"/>
        <family val="2"/>
      </rPr>
      <t>Visitatorstilling , udvidelse med 1 visitator mhp mindre ventetid og større ressourceeffektivitet.</t>
    </r>
  </si>
  <si>
    <r>
      <t xml:space="preserve">Staben Social og Sundhed: </t>
    </r>
    <r>
      <rPr>
        <sz val="12"/>
        <rFont val="Arial"/>
        <family val="2"/>
      </rPr>
      <t>Pædagogiske måltider på plejecentre</t>
    </r>
  </si>
  <si>
    <t>Flex.nu - samarbejde med socialøkonomiske virksomheder. Udgiften 360.000 kr. x 50 % refuion.</t>
  </si>
  <si>
    <t>Projekt Koppen/Igenbrug 100.000 kr. x 50 % refusion</t>
  </si>
  <si>
    <t>Helbredsmæssig vurdering af nyankomne flygtninge - ønsket er udover DUT kompensationen på 103.000 kr., som er afsat i Budget 2013.</t>
  </si>
  <si>
    <t>Integrationsplan - sammenhængende indsats for nyankomne flygtninge. Ønsket er udover DUT kompensationen på 103.000 kr., som er afsat i budget 2013.</t>
  </si>
  <si>
    <t>Budgetønsker via Udvalg for Arbejdsmarked og Integration, men budgetteres på Konto 6, Økonomiudvalget.</t>
  </si>
  <si>
    <t>A-5</t>
  </si>
  <si>
    <t>A-6</t>
  </si>
  <si>
    <t>A-7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</si>
</sst>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5" fillId="33" borderId="17" xfId="0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5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5" fillId="33" borderId="24" xfId="0" applyFont="1" applyFill="1" applyBorder="1" applyAlignment="1">
      <alignment/>
    </xf>
    <xf numFmtId="0" fontId="2" fillId="0" borderId="18" xfId="0" applyFont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7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9" fillId="0" borderId="19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4533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5962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5" name="Text Box 7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17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324100" y="62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3" name="Text Box 16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4" name="Text Box 17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5" name="Text Box 18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6" name="Text Box 19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7" name="Text Box 20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18" name="Text Box 21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14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16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1" name="Text Box 18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2" name="Text Box 19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3" name="Text Box 20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4" name="Text Box 21"/>
        <xdr:cNvSpPr txBox="1">
          <a:spLocks noChangeArrowheads="1"/>
        </xdr:cNvSpPr>
      </xdr:nvSpPr>
      <xdr:spPr>
        <a:xfrm>
          <a:off x="2324100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5" name="Text Box 14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6" name="Text Box 16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7" name="Text Box 18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8" name="Text Box 19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9" name="Text Box 20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0" name="Text Box 21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1" name="Text Box 14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2" name="Text Box 16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3" name="Text Box 18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4" name="Text Box 19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5" name="Text Box 20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36" name="Text Box 21"/>
        <xdr:cNvSpPr txBox="1">
          <a:spLocks noChangeArrowheads="1"/>
        </xdr:cNvSpPr>
      </xdr:nvSpPr>
      <xdr:spPr>
        <a:xfrm>
          <a:off x="2324100" y="413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37" name="Text Box 14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38" name="Text Box 16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39" name="Text Box 18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40" name="Text Box 19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41" name="Text Box 20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13</xdr:row>
      <xdr:rowOff>0</xdr:rowOff>
    </xdr:from>
    <xdr:ext cx="76200" cy="200025"/>
    <xdr:sp fLocksText="0">
      <xdr:nvSpPr>
        <xdr:cNvPr id="42" name="Text Box 21"/>
        <xdr:cNvSpPr txBox="1">
          <a:spLocks noChangeArrowheads="1"/>
        </xdr:cNvSpPr>
      </xdr:nvSpPr>
      <xdr:spPr>
        <a:xfrm>
          <a:off x="23241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3" name="Text Box 14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4" name="Text Box 16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5" name="Text Box 18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6" name="Text Box 19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7" name="Text Box 20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0025"/>
    <xdr:sp fLocksText="0">
      <xdr:nvSpPr>
        <xdr:cNvPr id="48" name="Text Box 21"/>
        <xdr:cNvSpPr txBox="1">
          <a:spLocks noChangeArrowheads="1"/>
        </xdr:cNvSpPr>
      </xdr:nvSpPr>
      <xdr:spPr>
        <a:xfrm>
          <a:off x="23241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49" name="Text Box 14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0" name="Text Box 16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1" name="Text Box 18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2" name="Text Box 19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3" name="Text Box 20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15</xdr:row>
      <xdr:rowOff>0</xdr:rowOff>
    </xdr:from>
    <xdr:ext cx="76200" cy="200025"/>
    <xdr:sp fLocksText="0">
      <xdr:nvSpPr>
        <xdr:cNvPr id="54" name="Text Box 21"/>
        <xdr:cNvSpPr txBox="1">
          <a:spLocks noChangeArrowheads="1"/>
        </xdr:cNvSpPr>
      </xdr:nvSpPr>
      <xdr:spPr>
        <a:xfrm>
          <a:off x="2324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5" name="Text Box 14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6" name="Text Box 16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7" name="Text Box 18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8" name="Text Box 19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59" name="Text Box 20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0" name="Text Box 21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1" name="Text Box 14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2" name="Text Box 16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3" name="Text Box 18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4" name="Text Box 19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5" name="Text Box 20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16</xdr:row>
      <xdr:rowOff>0</xdr:rowOff>
    </xdr:from>
    <xdr:ext cx="76200" cy="200025"/>
    <xdr:sp fLocksText="0">
      <xdr:nvSpPr>
        <xdr:cNvPr id="66" name="Text Box 21"/>
        <xdr:cNvSpPr txBox="1">
          <a:spLocks noChangeArrowheads="1"/>
        </xdr:cNvSpPr>
      </xdr:nvSpPr>
      <xdr:spPr>
        <a:xfrm>
          <a:off x="2324100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76200" cy="200025"/>
    <xdr:sp fLocksText="0">
      <xdr:nvSpPr>
        <xdr:cNvPr id="67" name="Text Box 17"/>
        <xdr:cNvSpPr txBox="1">
          <a:spLocks noChangeArrowheads="1"/>
        </xdr:cNvSpPr>
      </xdr:nvSpPr>
      <xdr:spPr>
        <a:xfrm>
          <a:off x="232410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76200" cy="200025"/>
    <xdr:sp fLocksText="0">
      <xdr:nvSpPr>
        <xdr:cNvPr id="68" name="Text Box 17"/>
        <xdr:cNvSpPr txBox="1">
          <a:spLocks noChangeArrowheads="1"/>
        </xdr:cNvSpPr>
      </xdr:nvSpPr>
      <xdr:spPr>
        <a:xfrm>
          <a:off x="23241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762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23241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70" name="Text Box 17"/>
        <xdr:cNvSpPr txBox="1">
          <a:spLocks noChangeArrowheads="1"/>
        </xdr:cNvSpPr>
      </xdr:nvSpPr>
      <xdr:spPr>
        <a:xfrm>
          <a:off x="23241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6</xdr:row>
      <xdr:rowOff>0</xdr:rowOff>
    </xdr:from>
    <xdr:ext cx="76200" cy="200025"/>
    <xdr:sp fLocksText="0">
      <xdr:nvSpPr>
        <xdr:cNvPr id="71" name="Text Box 17"/>
        <xdr:cNvSpPr txBox="1">
          <a:spLocks noChangeArrowheads="1"/>
        </xdr:cNvSpPr>
      </xdr:nvSpPr>
      <xdr:spPr>
        <a:xfrm>
          <a:off x="23241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7</xdr:row>
      <xdr:rowOff>0</xdr:rowOff>
    </xdr:from>
    <xdr:ext cx="76200" cy="200025"/>
    <xdr:sp fLocksText="0">
      <xdr:nvSpPr>
        <xdr:cNvPr id="72" name="Text Box 17"/>
        <xdr:cNvSpPr txBox="1">
          <a:spLocks noChangeArrowheads="1"/>
        </xdr:cNvSpPr>
      </xdr:nvSpPr>
      <xdr:spPr>
        <a:xfrm>
          <a:off x="232410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8</xdr:row>
      <xdr:rowOff>0</xdr:rowOff>
    </xdr:from>
    <xdr:ext cx="76200" cy="200025"/>
    <xdr:sp fLocksText="0">
      <xdr:nvSpPr>
        <xdr:cNvPr id="73" name="Text Box 17"/>
        <xdr:cNvSpPr txBox="1">
          <a:spLocks noChangeArrowheads="1"/>
        </xdr:cNvSpPr>
      </xdr:nvSpPr>
      <xdr:spPr>
        <a:xfrm>
          <a:off x="2324100" y="2514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4" name="Text Box 14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5" name="Text Box 16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6" name="Text Box 18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7" name="Text Box 19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8" name="Text Box 20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79" name="Text Box 21"/>
        <xdr:cNvSpPr txBox="1">
          <a:spLocks noChangeArrowheads="1"/>
        </xdr:cNvSpPr>
      </xdr:nvSpPr>
      <xdr:spPr>
        <a:xfrm>
          <a:off x="23241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19600" y="4219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419600" y="42195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" name="AutoShape 7"/>
        <xdr:cNvSpPr>
          <a:spLocks/>
        </xdr:cNvSpPr>
      </xdr:nvSpPr>
      <xdr:spPr>
        <a:xfrm>
          <a:off x="475297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5" name="Text Box 10"/>
        <xdr:cNvSpPr txBox="1">
          <a:spLocks noChangeArrowheads="1"/>
        </xdr:cNvSpPr>
      </xdr:nvSpPr>
      <xdr:spPr>
        <a:xfrm>
          <a:off x="4752975" y="2143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475297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7" name="Text Box 12"/>
        <xdr:cNvSpPr txBox="1">
          <a:spLocks noChangeArrowheads="1"/>
        </xdr:cNvSpPr>
      </xdr:nvSpPr>
      <xdr:spPr>
        <a:xfrm>
          <a:off x="475297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475297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9" name="Text Box 14"/>
        <xdr:cNvSpPr txBox="1">
          <a:spLocks noChangeArrowheads="1"/>
        </xdr:cNvSpPr>
      </xdr:nvSpPr>
      <xdr:spPr>
        <a:xfrm>
          <a:off x="475297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AutoShape 15"/>
        <xdr:cNvSpPr>
          <a:spLocks/>
        </xdr:cNvSpPr>
      </xdr:nvSpPr>
      <xdr:spPr>
        <a:xfrm>
          <a:off x="4752975" y="1819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1" name="Text Box 16"/>
        <xdr:cNvSpPr txBox="1">
          <a:spLocks noChangeArrowheads="1"/>
        </xdr:cNvSpPr>
      </xdr:nvSpPr>
      <xdr:spPr>
        <a:xfrm>
          <a:off x="4752975" y="325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4752975" y="3571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3" name="Text Box 18"/>
        <xdr:cNvSpPr txBox="1">
          <a:spLocks noChangeArrowheads="1"/>
        </xdr:cNvSpPr>
      </xdr:nvSpPr>
      <xdr:spPr>
        <a:xfrm>
          <a:off x="475297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276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27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81500" y="6257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381500" y="6257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33875" y="561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33875" y="561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F23" sqref="F23"/>
    </sheetView>
  </sheetViews>
  <sheetFormatPr defaultColWidth="9.140625" defaultRowHeight="12.75"/>
  <cols>
    <col min="1" max="1" width="5.14062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4</v>
      </c>
      <c r="B3" s="66"/>
      <c r="C3" s="69"/>
      <c r="D3" s="71" t="s">
        <v>10</v>
      </c>
      <c r="E3" s="72"/>
      <c r="F3" s="72"/>
      <c r="G3" s="73"/>
    </row>
    <row r="4" spans="1:7" ht="24" customHeight="1">
      <c r="A4" s="67"/>
      <c r="B4" s="68"/>
      <c r="C4" s="70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76" t="s">
        <v>5</v>
      </c>
      <c r="B5" s="77"/>
      <c r="C5" s="9"/>
      <c r="D5" s="9">
        <f>ØK!D18</f>
        <v>3809000</v>
      </c>
      <c r="E5" s="9">
        <f>ØK!E18</f>
        <v>3112000</v>
      </c>
      <c r="F5" s="9">
        <f>ØK!F18</f>
        <v>2612000</v>
      </c>
      <c r="G5" s="9">
        <f>ØK!G18</f>
        <v>2612000</v>
      </c>
    </row>
    <row r="6" spans="1:7" ht="27" customHeight="1">
      <c r="A6" s="57" t="s">
        <v>6</v>
      </c>
      <c r="B6" s="78"/>
      <c r="C6" s="16"/>
      <c r="D6" s="16">
        <f>+'P &amp; T'!D12</f>
        <v>624000</v>
      </c>
      <c r="E6" s="16">
        <f>+'P &amp; T'!E12</f>
        <v>1074000</v>
      </c>
      <c r="F6" s="16">
        <f>+'P &amp; T'!F12</f>
        <v>1074000</v>
      </c>
      <c r="G6" s="16">
        <f>+'P &amp; T'!G12</f>
        <v>924000</v>
      </c>
    </row>
    <row r="7" spans="1:7" ht="27" customHeight="1">
      <c r="A7" s="57" t="s">
        <v>1</v>
      </c>
      <c r="B7" s="78"/>
      <c r="C7" s="16"/>
      <c r="D7" s="16">
        <f>'B &amp; U'!D11</f>
        <v>2145700</v>
      </c>
      <c r="E7" s="16">
        <f>'B &amp; U'!E11</f>
        <v>5061700</v>
      </c>
      <c r="F7" s="16">
        <f>'B &amp; U'!F11</f>
        <v>5061700</v>
      </c>
      <c r="G7" s="16">
        <f>'B &amp; U'!G11</f>
        <v>5061700</v>
      </c>
    </row>
    <row r="8" spans="1:7" ht="27" customHeight="1">
      <c r="A8" s="57" t="s">
        <v>2</v>
      </c>
      <c r="B8" s="78"/>
      <c r="C8" s="16"/>
      <c r="D8" s="16">
        <f>+'K &amp; F'!D15</f>
        <v>1760000</v>
      </c>
      <c r="E8" s="16">
        <f>+'K &amp; F'!E15</f>
        <v>1760000</v>
      </c>
      <c r="F8" s="16">
        <f>+'K &amp; F'!F15</f>
        <v>1010000</v>
      </c>
      <c r="G8" s="16">
        <f>+'K &amp; F'!G15</f>
        <v>1410000</v>
      </c>
    </row>
    <row r="9" spans="1:7" ht="27" customHeight="1">
      <c r="A9" s="57" t="s">
        <v>7</v>
      </c>
      <c r="B9" s="58"/>
      <c r="C9" s="16"/>
      <c r="D9" s="16">
        <f>'S&amp;S-øvrige '!D14</f>
        <v>1051300</v>
      </c>
      <c r="E9" s="16">
        <f>'S&amp;S-øvrige '!E14</f>
        <v>1106300</v>
      </c>
      <c r="F9" s="16">
        <f>'S&amp;S-øvrige '!F14</f>
        <v>1106300</v>
      </c>
      <c r="G9" s="16">
        <f>'S&amp;S-øvrige '!G14</f>
        <v>1106300</v>
      </c>
    </row>
    <row r="10" spans="1:7" ht="27" customHeight="1">
      <c r="A10" s="57" t="s">
        <v>3</v>
      </c>
      <c r="B10" s="58"/>
      <c r="C10" s="16"/>
      <c r="D10" s="16">
        <f>+'A&amp;I'!D13</f>
        <v>332630</v>
      </c>
      <c r="E10" s="16">
        <f>+'A&amp;I'!E13</f>
        <v>332630</v>
      </c>
      <c r="F10" s="16">
        <f>+'A&amp;I'!F13</f>
        <v>332630</v>
      </c>
      <c r="G10" s="16">
        <f>+'A&amp;I'!G13</f>
        <v>332630</v>
      </c>
    </row>
    <row r="11" spans="1:7" ht="27" customHeight="1">
      <c r="A11" s="57"/>
      <c r="B11" s="58"/>
      <c r="C11" s="15"/>
      <c r="D11" s="16"/>
      <c r="E11" s="16"/>
      <c r="F11" s="16"/>
      <c r="G11" s="16"/>
    </row>
    <row r="12" spans="1:7" ht="27" customHeight="1">
      <c r="A12" s="59"/>
      <c r="B12" s="60"/>
      <c r="C12" s="13"/>
      <c r="D12" s="14"/>
      <c r="E12" s="14"/>
      <c r="F12" s="14"/>
      <c r="G12" s="14"/>
    </row>
    <row r="13" spans="1:7" ht="27" customHeight="1">
      <c r="A13" s="74" t="s">
        <v>0</v>
      </c>
      <c r="B13" s="75"/>
      <c r="C13" s="40"/>
      <c r="D13" s="40">
        <f>SUM(D5:D12)</f>
        <v>9722630</v>
      </c>
      <c r="E13" s="40">
        <f>SUM(E5:E12)</f>
        <v>12446630</v>
      </c>
      <c r="F13" s="40">
        <f>SUM(F5:F12)</f>
        <v>11196630</v>
      </c>
      <c r="G13" s="40">
        <f>SUM(G5:G12)</f>
        <v>11446630</v>
      </c>
    </row>
    <row r="14" spans="2:7" ht="18">
      <c r="B14" s="2"/>
      <c r="C14" s="10"/>
      <c r="D14" s="5"/>
      <c r="E14" s="3"/>
      <c r="F14" s="3"/>
      <c r="G14" s="3"/>
    </row>
    <row r="15" spans="1:7" ht="18">
      <c r="A15" s="39"/>
      <c r="B15" s="2"/>
      <c r="C15" s="10"/>
      <c r="D15" s="5"/>
      <c r="E15" s="2"/>
      <c r="F15" s="2"/>
      <c r="G15" s="2"/>
    </row>
    <row r="16" spans="2:7" ht="18">
      <c r="B16" s="2"/>
      <c r="C16" s="10"/>
      <c r="D16" s="5"/>
      <c r="E16" s="2"/>
      <c r="F16" s="2"/>
      <c r="G16" s="2"/>
    </row>
    <row r="17" spans="2:7" ht="18">
      <c r="B17" s="2"/>
      <c r="C17" s="10"/>
      <c r="D17" s="5"/>
      <c r="E17" s="2"/>
      <c r="F17" s="2"/>
      <c r="G17" s="2"/>
    </row>
    <row r="18" spans="1:7" ht="18">
      <c r="A18" s="2" t="s">
        <v>87</v>
      </c>
      <c r="B18" s="1"/>
      <c r="C18" s="11"/>
      <c r="D18" s="6"/>
      <c r="E18" s="1"/>
      <c r="F18" s="1"/>
      <c r="G18" s="1"/>
    </row>
    <row r="19" spans="2:7" ht="18">
      <c r="B19" s="1"/>
      <c r="C19" s="11"/>
      <c r="D19" s="6"/>
      <c r="E19" s="1"/>
      <c r="F19" s="1"/>
      <c r="G19" s="1"/>
    </row>
    <row r="20" spans="2:7" ht="18">
      <c r="B20" s="1"/>
      <c r="C20" s="11"/>
      <c r="D20" s="6"/>
      <c r="E20" s="1"/>
      <c r="F20" s="1"/>
      <c r="G20" s="1"/>
    </row>
  </sheetData>
  <sheetProtection/>
  <mergeCells count="14"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A1">
      <pane ySplit="4" topLeftCell="A8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7.8515625" style="2" customWidth="1"/>
    <col min="2" max="2" width="56.140625" style="0" customWidth="1"/>
    <col min="3" max="3" width="14.00390625" style="12" customWidth="1"/>
    <col min="4" max="4" width="15.8515625" style="7" customWidth="1"/>
    <col min="5" max="7" width="15.8515625" style="0" customWidth="1"/>
    <col min="8" max="8" width="9.8515625" style="0" bestFit="1" customWidth="1"/>
  </cols>
  <sheetData>
    <row r="1" spans="1:7" ht="7.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5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41" customFormat="1" ht="34.5" customHeight="1">
      <c r="A5" s="37" t="s">
        <v>20</v>
      </c>
      <c r="B5" s="21" t="s">
        <v>21</v>
      </c>
      <c r="C5" s="24" t="s">
        <v>22</v>
      </c>
      <c r="D5" s="42">
        <v>500000</v>
      </c>
      <c r="E5" s="42">
        <v>500000</v>
      </c>
      <c r="F5" s="43">
        <v>0</v>
      </c>
      <c r="G5" s="43">
        <v>0</v>
      </c>
    </row>
    <row r="6" spans="1:7" ht="24" customHeight="1">
      <c r="A6" s="37" t="s">
        <v>23</v>
      </c>
      <c r="B6" s="36" t="s">
        <v>38</v>
      </c>
      <c r="C6" s="29" t="s">
        <v>58</v>
      </c>
      <c r="D6" s="23">
        <v>400000</v>
      </c>
      <c r="E6" s="23">
        <v>0</v>
      </c>
      <c r="F6" s="23">
        <v>0</v>
      </c>
      <c r="G6" s="23">
        <v>0</v>
      </c>
    </row>
    <row r="7" spans="1:7" ht="24" customHeight="1">
      <c r="A7" s="37" t="s">
        <v>24</v>
      </c>
      <c r="B7" s="36" t="s">
        <v>39</v>
      </c>
      <c r="C7" s="29" t="s">
        <v>58</v>
      </c>
      <c r="D7" s="23">
        <v>170000</v>
      </c>
      <c r="E7" s="23">
        <v>0</v>
      </c>
      <c r="F7" s="23">
        <v>0</v>
      </c>
      <c r="G7" s="23">
        <v>0</v>
      </c>
    </row>
    <row r="8" spans="1:7" ht="24" customHeight="1">
      <c r="A8" s="37" t="s">
        <v>27</v>
      </c>
      <c r="B8" s="36" t="s">
        <v>40</v>
      </c>
      <c r="C8" s="29" t="s">
        <v>58</v>
      </c>
      <c r="D8" s="23">
        <v>50000</v>
      </c>
      <c r="E8" s="23">
        <v>0</v>
      </c>
      <c r="F8" s="23">
        <v>0</v>
      </c>
      <c r="G8" s="23">
        <v>0</v>
      </c>
    </row>
    <row r="9" spans="1:7" ht="33" customHeight="1">
      <c r="A9" s="37" t="s">
        <v>30</v>
      </c>
      <c r="B9" s="36" t="s">
        <v>41</v>
      </c>
      <c r="C9" s="29" t="s">
        <v>58</v>
      </c>
      <c r="D9" s="23">
        <v>60000</v>
      </c>
      <c r="E9" s="23">
        <v>0</v>
      </c>
      <c r="F9" s="23">
        <v>0</v>
      </c>
      <c r="G9" s="23">
        <v>0</v>
      </c>
    </row>
    <row r="10" spans="1:7" ht="48" customHeight="1">
      <c r="A10" s="37" t="s">
        <v>100</v>
      </c>
      <c r="B10" s="36" t="s">
        <v>103</v>
      </c>
      <c r="C10" s="29" t="s">
        <v>101</v>
      </c>
      <c r="D10" s="23">
        <v>90000</v>
      </c>
      <c r="E10" s="23">
        <v>90000</v>
      </c>
      <c r="F10" s="23">
        <v>90000</v>
      </c>
      <c r="G10" s="23">
        <v>90000</v>
      </c>
    </row>
    <row r="11" spans="1:7" ht="46.5" customHeight="1">
      <c r="A11" s="37" t="s">
        <v>34</v>
      </c>
      <c r="B11" s="36" t="s">
        <v>104</v>
      </c>
      <c r="C11" s="29" t="s">
        <v>101</v>
      </c>
      <c r="D11" s="23">
        <v>400000</v>
      </c>
      <c r="E11" s="23">
        <v>400000</v>
      </c>
      <c r="F11" s="23">
        <v>400000</v>
      </c>
      <c r="G11" s="23">
        <v>400000</v>
      </c>
    </row>
    <row r="12" spans="1:7" s="41" customFormat="1" ht="30" customHeight="1">
      <c r="A12" s="37" t="s">
        <v>35</v>
      </c>
      <c r="B12" s="21" t="s">
        <v>25</v>
      </c>
      <c r="C12" s="22" t="s">
        <v>26</v>
      </c>
      <c r="D12" s="23">
        <v>450000</v>
      </c>
      <c r="E12" s="23">
        <v>450000</v>
      </c>
      <c r="F12" s="23">
        <v>450000</v>
      </c>
      <c r="G12" s="23">
        <v>450000</v>
      </c>
    </row>
    <row r="13" spans="1:7" s="41" customFormat="1" ht="30" customHeight="1">
      <c r="A13" s="37" t="s">
        <v>35</v>
      </c>
      <c r="B13" s="21" t="s">
        <v>60</v>
      </c>
      <c r="C13" s="29" t="s">
        <v>26</v>
      </c>
      <c r="D13" s="23">
        <v>-300000</v>
      </c>
      <c r="E13" s="23">
        <v>-600000</v>
      </c>
      <c r="F13" s="23">
        <v>-600000</v>
      </c>
      <c r="G13" s="23">
        <v>-600000</v>
      </c>
    </row>
    <row r="14" spans="1:7" s="41" customFormat="1" ht="24" customHeight="1">
      <c r="A14" s="37" t="s">
        <v>36</v>
      </c>
      <c r="B14" s="21" t="s">
        <v>28</v>
      </c>
      <c r="C14" s="22" t="s">
        <v>29</v>
      </c>
      <c r="D14" s="23">
        <v>517000</v>
      </c>
      <c r="E14" s="23">
        <v>517000</v>
      </c>
      <c r="F14" s="23">
        <v>517000</v>
      </c>
      <c r="G14" s="23">
        <v>517000</v>
      </c>
    </row>
    <row r="15" spans="1:7" s="41" customFormat="1" ht="24" customHeight="1">
      <c r="A15" s="37" t="s">
        <v>37</v>
      </c>
      <c r="B15" s="21" t="s">
        <v>31</v>
      </c>
      <c r="C15" s="22" t="s">
        <v>32</v>
      </c>
      <c r="D15" s="23">
        <v>55000</v>
      </c>
      <c r="E15" s="23">
        <v>55000</v>
      </c>
      <c r="F15" s="23">
        <v>55000</v>
      </c>
      <c r="G15" s="23">
        <v>55000</v>
      </c>
    </row>
    <row r="16" spans="1:7" s="41" customFormat="1" ht="36" customHeight="1">
      <c r="A16" s="37" t="s">
        <v>102</v>
      </c>
      <c r="B16" s="21" t="s">
        <v>33</v>
      </c>
      <c r="C16" s="29" t="s">
        <v>84</v>
      </c>
      <c r="D16" s="44">
        <v>1417000</v>
      </c>
      <c r="E16" s="44">
        <v>1700000</v>
      </c>
      <c r="F16" s="44">
        <v>1700000</v>
      </c>
      <c r="G16" s="44">
        <v>1700000</v>
      </c>
    </row>
    <row r="17" spans="1:7" s="17" customFormat="1" ht="24" customHeight="1">
      <c r="A17" s="32"/>
      <c r="B17" s="21"/>
      <c r="C17" s="31"/>
      <c r="D17" s="23"/>
      <c r="E17" s="23"/>
      <c r="F17" s="23"/>
      <c r="G17" s="23"/>
    </row>
    <row r="18" spans="1:7" ht="27" customHeight="1">
      <c r="A18" s="79" t="s">
        <v>0</v>
      </c>
      <c r="B18" s="80"/>
      <c r="C18" s="20"/>
      <c r="D18" s="20">
        <f>SUM(D5:D17)</f>
        <v>3809000</v>
      </c>
      <c r="E18" s="20">
        <f>SUM(E5:E17)</f>
        <v>3112000</v>
      </c>
      <c r="F18" s="20">
        <f>SUM(F5:F17)</f>
        <v>2612000</v>
      </c>
      <c r="G18" s="20">
        <f>SUM(G5:G17)</f>
        <v>2612000</v>
      </c>
    </row>
  </sheetData>
  <sheetProtection/>
  <mergeCells count="6">
    <mergeCell ref="A18:B18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75" zoomScaleNormal="75" zoomScalePageLayoutView="0" workbookViewId="0" topLeftCell="A1">
      <pane ySplit="4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5.140625" style="2" customWidth="1"/>
    <col min="2" max="2" width="61.14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5.2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6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25" customFormat="1" ht="32.25" customHeight="1">
      <c r="A5" s="55" t="s">
        <v>65</v>
      </c>
      <c r="B5" s="45" t="s">
        <v>42</v>
      </c>
      <c r="C5" s="24" t="s">
        <v>43</v>
      </c>
      <c r="D5" s="42">
        <v>65000</v>
      </c>
      <c r="E5" s="43">
        <v>65000</v>
      </c>
      <c r="F5" s="43">
        <v>65000</v>
      </c>
      <c r="G5" s="43">
        <v>65000</v>
      </c>
    </row>
    <row r="6" spans="1:7" s="28" customFormat="1" ht="24" customHeight="1">
      <c r="A6" s="37" t="s">
        <v>66</v>
      </c>
      <c r="B6" s="36" t="s">
        <v>44</v>
      </c>
      <c r="C6" s="29" t="s">
        <v>43</v>
      </c>
      <c r="D6" s="30">
        <v>50000</v>
      </c>
      <c r="E6" s="30">
        <v>50000</v>
      </c>
      <c r="F6" s="30">
        <v>50000</v>
      </c>
      <c r="G6" s="30">
        <v>50000</v>
      </c>
    </row>
    <row r="7" spans="1:7" s="28" customFormat="1" ht="24" customHeight="1">
      <c r="A7" s="37" t="s">
        <v>67</v>
      </c>
      <c r="B7" s="36" t="s">
        <v>45</v>
      </c>
      <c r="C7" s="29" t="s">
        <v>43</v>
      </c>
      <c r="D7" s="30">
        <v>250000</v>
      </c>
      <c r="E7" s="30">
        <v>200000</v>
      </c>
      <c r="F7" s="30">
        <v>200000</v>
      </c>
      <c r="G7" s="30">
        <v>200000</v>
      </c>
    </row>
    <row r="8" spans="1:7" s="28" customFormat="1" ht="24" customHeight="1">
      <c r="A8" s="37" t="s">
        <v>68</v>
      </c>
      <c r="B8" s="36" t="s">
        <v>46</v>
      </c>
      <c r="C8" s="29" t="s">
        <v>43</v>
      </c>
      <c r="D8" s="30">
        <v>100000</v>
      </c>
      <c r="E8" s="30">
        <v>100000</v>
      </c>
      <c r="F8" s="30">
        <v>100000</v>
      </c>
      <c r="G8" s="30">
        <v>100000</v>
      </c>
    </row>
    <row r="9" spans="1:7" s="28" customFormat="1" ht="30.75" customHeight="1">
      <c r="A9" s="37" t="s">
        <v>69</v>
      </c>
      <c r="B9" s="36" t="s">
        <v>47</v>
      </c>
      <c r="C9" s="29" t="s">
        <v>43</v>
      </c>
      <c r="D9" s="30"/>
      <c r="E9" s="30">
        <v>500000</v>
      </c>
      <c r="F9" s="30">
        <v>500000</v>
      </c>
      <c r="G9" s="30">
        <v>500000</v>
      </c>
    </row>
    <row r="10" spans="1:7" s="28" customFormat="1" ht="24" customHeight="1">
      <c r="A10" s="37" t="s">
        <v>70</v>
      </c>
      <c r="B10" s="36" t="s">
        <v>72</v>
      </c>
      <c r="C10" s="29" t="s">
        <v>43</v>
      </c>
      <c r="D10" s="30">
        <v>9000</v>
      </c>
      <c r="E10" s="30">
        <v>9000</v>
      </c>
      <c r="F10" s="30">
        <v>9000</v>
      </c>
      <c r="G10" s="30">
        <v>9000</v>
      </c>
    </row>
    <row r="11" spans="1:7" s="28" customFormat="1" ht="30" customHeight="1">
      <c r="A11" s="37" t="s">
        <v>71</v>
      </c>
      <c r="B11" s="26" t="s">
        <v>48</v>
      </c>
      <c r="C11" s="33" t="s">
        <v>49</v>
      </c>
      <c r="D11" s="27">
        <v>150000</v>
      </c>
      <c r="E11" s="27">
        <v>150000</v>
      </c>
      <c r="F11" s="27">
        <v>150000</v>
      </c>
      <c r="G11" s="27"/>
    </row>
    <row r="12" spans="1:7" ht="24" customHeight="1">
      <c r="A12" s="83" t="s">
        <v>0</v>
      </c>
      <c r="B12" s="84"/>
      <c r="C12" s="34"/>
      <c r="D12" s="35">
        <f>SUM(D5:D11)</f>
        <v>624000</v>
      </c>
      <c r="E12" s="35">
        <f>SUM(E5:E11)</f>
        <v>1074000</v>
      </c>
      <c r="F12" s="35">
        <f>SUM(F5:F11)</f>
        <v>1074000</v>
      </c>
      <c r="G12" s="35">
        <f>SUM(G5:G11)</f>
        <v>924000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F23" sqref="F23"/>
    </sheetView>
  </sheetViews>
  <sheetFormatPr defaultColWidth="9.140625" defaultRowHeight="12.75"/>
  <cols>
    <col min="1" max="1" width="6.140625" style="10" customWidth="1"/>
    <col min="2" max="2" width="65.140625" style="0" customWidth="1"/>
    <col min="3" max="3" width="15.1406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3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1</v>
      </c>
      <c r="B3" s="66"/>
      <c r="C3" s="81" t="s">
        <v>8</v>
      </c>
      <c r="D3" s="71" t="s">
        <v>10</v>
      </c>
      <c r="E3" s="72"/>
      <c r="F3" s="72"/>
      <c r="G3" s="73"/>
    </row>
    <row r="4" spans="1:7" ht="24.75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5.5" customHeight="1">
      <c r="A5" s="46"/>
      <c r="B5" s="21"/>
      <c r="C5" s="22"/>
      <c r="D5" s="23"/>
      <c r="E5" s="23"/>
      <c r="F5" s="23"/>
      <c r="G5" s="23"/>
    </row>
    <row r="6" spans="1:7" s="17" customFormat="1" ht="25.5" customHeight="1">
      <c r="A6" s="50" t="s">
        <v>73</v>
      </c>
      <c r="B6" s="21" t="s">
        <v>50</v>
      </c>
      <c r="C6" s="22" t="s">
        <v>51</v>
      </c>
      <c r="D6" s="23">
        <v>59700</v>
      </c>
      <c r="E6" s="23">
        <v>59700</v>
      </c>
      <c r="F6" s="23">
        <v>59700</v>
      </c>
      <c r="G6" s="23">
        <v>59700</v>
      </c>
    </row>
    <row r="7" spans="1:7" s="17" customFormat="1" ht="36.75" customHeight="1">
      <c r="A7" s="46" t="s">
        <v>94</v>
      </c>
      <c r="B7" s="21" t="s">
        <v>99</v>
      </c>
      <c r="C7" s="54" t="s">
        <v>97</v>
      </c>
      <c r="D7" s="23">
        <v>1675000</v>
      </c>
      <c r="E7" s="23">
        <v>4016000</v>
      </c>
      <c r="F7" s="23">
        <v>4016000</v>
      </c>
      <c r="G7" s="23">
        <v>4016000</v>
      </c>
    </row>
    <row r="8" spans="1:7" s="17" customFormat="1" ht="25.5" customHeight="1">
      <c r="A8" s="46" t="s">
        <v>95</v>
      </c>
      <c r="B8" s="21" t="s">
        <v>96</v>
      </c>
      <c r="C8" s="22" t="s">
        <v>98</v>
      </c>
      <c r="D8" s="23">
        <v>411000</v>
      </c>
      <c r="E8" s="23">
        <v>986000</v>
      </c>
      <c r="F8" s="23">
        <v>986000</v>
      </c>
      <c r="G8" s="23">
        <v>986000</v>
      </c>
    </row>
    <row r="9" spans="1:7" s="17" customFormat="1" ht="25.5" customHeight="1">
      <c r="A9" s="46"/>
      <c r="B9" s="21"/>
      <c r="C9" s="22"/>
      <c r="D9" s="23"/>
      <c r="E9" s="23"/>
      <c r="F9" s="23"/>
      <c r="G9" s="23"/>
    </row>
    <row r="10" spans="1:7" ht="24.75" customHeight="1">
      <c r="A10" s="46"/>
      <c r="B10" s="21"/>
      <c r="C10" s="22"/>
      <c r="D10" s="23"/>
      <c r="E10" s="23"/>
      <c r="F10" s="23"/>
      <c r="G10" s="23"/>
    </row>
    <row r="11" spans="1:7" ht="25.5" customHeight="1">
      <c r="A11" s="79" t="s">
        <v>0</v>
      </c>
      <c r="B11" s="85"/>
      <c r="C11" s="20"/>
      <c r="D11" s="20">
        <f>SUM(D5:D10)</f>
        <v>2145700</v>
      </c>
      <c r="E11" s="20">
        <f>SUM(E5:E10)</f>
        <v>5061700</v>
      </c>
      <c r="F11" s="20">
        <f>SUM(F5:F10)</f>
        <v>5061700</v>
      </c>
      <c r="G11" s="20">
        <f>SUM(G5:G10)</f>
        <v>5061700</v>
      </c>
    </row>
    <row r="12" ht="15">
      <c r="A12" s="38"/>
    </row>
    <row r="13" spans="1:4" ht="15">
      <c r="A13" s="38"/>
      <c r="C13"/>
      <c r="D13"/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5.14062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4.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2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24" customHeight="1">
      <c r="A5" s="32"/>
      <c r="B5" s="21"/>
      <c r="C5" s="22"/>
      <c r="D5" s="23"/>
      <c r="E5" s="23"/>
      <c r="F5" s="23"/>
      <c r="G5" s="23"/>
    </row>
    <row r="6" spans="1:7" s="17" customFormat="1" ht="24" customHeight="1">
      <c r="A6" s="37" t="s">
        <v>74</v>
      </c>
      <c r="B6" s="21" t="s">
        <v>11</v>
      </c>
      <c r="C6" s="22" t="s">
        <v>12</v>
      </c>
      <c r="D6" s="23">
        <v>60000</v>
      </c>
      <c r="E6" s="23">
        <v>60000</v>
      </c>
      <c r="F6" s="23">
        <v>60000</v>
      </c>
      <c r="G6" s="23">
        <v>60000</v>
      </c>
    </row>
    <row r="7" spans="1:7" s="17" customFormat="1" ht="24" customHeight="1">
      <c r="A7" s="37" t="s">
        <v>75</v>
      </c>
      <c r="B7" s="21" t="s">
        <v>13</v>
      </c>
      <c r="C7" s="22" t="s">
        <v>12</v>
      </c>
      <c r="D7" s="23">
        <v>100000</v>
      </c>
      <c r="E7" s="23">
        <v>100000</v>
      </c>
      <c r="F7" s="23">
        <v>100000</v>
      </c>
      <c r="G7" s="23">
        <v>100000</v>
      </c>
    </row>
    <row r="8" spans="1:7" s="17" customFormat="1" ht="24" customHeight="1">
      <c r="A8" s="37" t="s">
        <v>76</v>
      </c>
      <c r="B8" s="21" t="s">
        <v>14</v>
      </c>
      <c r="C8" s="22" t="s">
        <v>12</v>
      </c>
      <c r="D8" s="23">
        <v>100000</v>
      </c>
      <c r="E8" s="23">
        <v>100000</v>
      </c>
      <c r="F8" s="23">
        <v>100000</v>
      </c>
      <c r="G8" s="23">
        <v>100000</v>
      </c>
    </row>
    <row r="9" spans="1:7" s="17" customFormat="1" ht="45" customHeight="1">
      <c r="A9" s="37" t="s">
        <v>77</v>
      </c>
      <c r="B9" s="21" t="s">
        <v>15</v>
      </c>
      <c r="C9" s="22" t="s">
        <v>12</v>
      </c>
      <c r="D9" s="23">
        <v>750000</v>
      </c>
      <c r="E9" s="23">
        <v>750000</v>
      </c>
      <c r="F9" s="23">
        <v>0</v>
      </c>
      <c r="G9" s="23">
        <v>0</v>
      </c>
    </row>
    <row r="10" spans="1:7" s="17" customFormat="1" ht="33" customHeight="1">
      <c r="A10" s="37" t="s">
        <v>78</v>
      </c>
      <c r="B10" s="21" t="s">
        <v>16</v>
      </c>
      <c r="C10" s="22" t="s">
        <v>12</v>
      </c>
      <c r="D10" s="23">
        <v>250000</v>
      </c>
      <c r="E10" s="23">
        <v>250000</v>
      </c>
      <c r="F10" s="23">
        <v>250000</v>
      </c>
      <c r="G10" s="23">
        <v>250000</v>
      </c>
    </row>
    <row r="11" spans="1:7" s="17" customFormat="1" ht="24" customHeight="1">
      <c r="A11" s="37" t="s">
        <v>79</v>
      </c>
      <c r="B11" s="21" t="s">
        <v>17</v>
      </c>
      <c r="C11" s="22" t="s">
        <v>12</v>
      </c>
      <c r="D11" s="23">
        <v>500000</v>
      </c>
      <c r="E11" s="23">
        <v>500000</v>
      </c>
      <c r="F11" s="23">
        <v>500000</v>
      </c>
      <c r="G11" s="23">
        <v>500000</v>
      </c>
    </row>
    <row r="12" spans="1:7" s="17" customFormat="1" ht="24" customHeight="1">
      <c r="A12" s="37" t="s">
        <v>80</v>
      </c>
      <c r="B12" s="21" t="s">
        <v>18</v>
      </c>
      <c r="C12" s="22" t="s">
        <v>19</v>
      </c>
      <c r="D12" s="23"/>
      <c r="E12" s="23"/>
      <c r="F12" s="23"/>
      <c r="G12" s="23">
        <v>400000</v>
      </c>
    </row>
    <row r="13" spans="1:7" s="17" customFormat="1" ht="24" customHeight="1">
      <c r="A13" s="32"/>
      <c r="B13" s="21"/>
      <c r="C13" s="22"/>
      <c r="D13" s="23"/>
      <c r="E13" s="23"/>
      <c r="F13" s="23"/>
      <c r="G13" s="23"/>
    </row>
    <row r="14" spans="1:7" s="17" customFormat="1" ht="24" customHeight="1">
      <c r="A14" s="32"/>
      <c r="B14" s="21"/>
      <c r="C14" s="22"/>
      <c r="D14" s="23"/>
      <c r="E14" s="23"/>
      <c r="F14" s="23"/>
      <c r="G14" s="23"/>
    </row>
    <row r="15" spans="1:7" ht="27" customHeight="1">
      <c r="A15" s="79" t="s">
        <v>0</v>
      </c>
      <c r="B15" s="80"/>
      <c r="C15" s="20"/>
      <c r="D15" s="20">
        <f>SUM(D5:D14)</f>
        <v>1760000</v>
      </c>
      <c r="E15" s="20">
        <f>SUM(E5:E14)</f>
        <v>1760000</v>
      </c>
      <c r="F15" s="20">
        <f>SUM(F5:F14)</f>
        <v>1010000</v>
      </c>
      <c r="G15" s="20">
        <f>SUM(G5:G14)</f>
        <v>1410000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2">
      <pane ySplit="3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4.8515625" style="2" customWidth="1"/>
    <col min="2" max="2" width="60.8515625" style="0" customWidth="1"/>
    <col min="3" max="3" width="13.421875" style="12" customWidth="1"/>
    <col min="4" max="4" width="15.8515625" style="7" customWidth="1"/>
    <col min="5" max="6" width="15.8515625" style="0" customWidth="1"/>
    <col min="7" max="7" width="14.8515625" style="0" customWidth="1"/>
  </cols>
  <sheetData>
    <row r="1" spans="1:7" ht="21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62</v>
      </c>
      <c r="B2" s="63"/>
      <c r="C2" s="63"/>
      <c r="D2" s="63"/>
      <c r="E2" s="63"/>
      <c r="F2" s="63"/>
      <c r="G2" s="64"/>
    </row>
    <row r="3" spans="1:7" ht="27" customHeight="1">
      <c r="A3" s="65" t="s">
        <v>7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7"/>
      <c r="D4" s="19">
        <v>2014</v>
      </c>
      <c r="E4" s="18">
        <v>2015</v>
      </c>
      <c r="F4" s="18">
        <v>2016</v>
      </c>
      <c r="G4" s="18">
        <v>2017</v>
      </c>
    </row>
    <row r="5" spans="1:7" s="17" customFormat="1" ht="56.25" customHeight="1">
      <c r="A5" s="37" t="s">
        <v>106</v>
      </c>
      <c r="B5" s="36" t="s">
        <v>86</v>
      </c>
      <c r="C5" s="29" t="s">
        <v>52</v>
      </c>
      <c r="D5" s="30">
        <v>100000</v>
      </c>
      <c r="E5" s="30">
        <v>302000</v>
      </c>
      <c r="F5" s="30">
        <v>302000</v>
      </c>
      <c r="G5" s="30">
        <v>302000</v>
      </c>
    </row>
    <row r="6" spans="1:7" s="17" customFormat="1" ht="51" customHeight="1">
      <c r="A6" s="37" t="s">
        <v>107</v>
      </c>
      <c r="B6" s="36" t="s">
        <v>113</v>
      </c>
      <c r="C6" s="29" t="s">
        <v>63</v>
      </c>
      <c r="D6" s="30">
        <v>420000</v>
      </c>
      <c r="E6" s="30">
        <v>420000</v>
      </c>
      <c r="F6" s="30">
        <v>420000</v>
      </c>
      <c r="G6" s="30">
        <v>420000</v>
      </c>
    </row>
    <row r="7" spans="1:7" s="17" customFormat="1" ht="35.25" customHeight="1">
      <c r="A7" s="37" t="s">
        <v>108</v>
      </c>
      <c r="B7" s="36" t="s">
        <v>92</v>
      </c>
      <c r="C7" s="29" t="s">
        <v>63</v>
      </c>
      <c r="D7" s="30">
        <v>-140000</v>
      </c>
      <c r="E7" s="30">
        <v>-140000</v>
      </c>
      <c r="F7" s="30">
        <v>-140000</v>
      </c>
      <c r="G7" s="30">
        <v>-140000</v>
      </c>
    </row>
    <row r="8" spans="1:7" s="17" customFormat="1" ht="29.25" customHeight="1">
      <c r="A8" s="37" t="s">
        <v>109</v>
      </c>
      <c r="B8" s="47" t="s">
        <v>54</v>
      </c>
      <c r="C8" s="29" t="s">
        <v>53</v>
      </c>
      <c r="D8" s="30">
        <v>463000</v>
      </c>
      <c r="E8" s="30">
        <v>416000</v>
      </c>
      <c r="F8" s="30">
        <v>416000</v>
      </c>
      <c r="G8" s="30">
        <v>416000</v>
      </c>
    </row>
    <row r="9" spans="1:7" s="17" customFormat="1" ht="35.25" customHeight="1">
      <c r="A9" s="37" t="s">
        <v>110</v>
      </c>
      <c r="B9" s="47" t="s">
        <v>114</v>
      </c>
      <c r="C9" s="29" t="s">
        <v>61</v>
      </c>
      <c r="D9" s="30">
        <v>642400</v>
      </c>
      <c r="E9" s="30">
        <v>642400</v>
      </c>
      <c r="F9" s="30">
        <v>642400</v>
      </c>
      <c r="G9" s="30">
        <v>642400</v>
      </c>
    </row>
    <row r="10" spans="1:7" s="17" customFormat="1" ht="25.5" customHeight="1">
      <c r="A10" s="37"/>
      <c r="B10" s="47" t="s">
        <v>105</v>
      </c>
      <c r="C10" s="29"/>
      <c r="D10" s="35">
        <f>SUM(D5:D9)</f>
        <v>1485400</v>
      </c>
      <c r="E10" s="35">
        <f>SUM(E5:E9)</f>
        <v>1640400</v>
      </c>
      <c r="F10" s="35">
        <f>SUM(F5:F9)</f>
        <v>1640400</v>
      </c>
      <c r="G10" s="35">
        <f>SUM(G5:G9)</f>
        <v>1640400</v>
      </c>
    </row>
    <row r="11" spans="1:7" s="17" customFormat="1" ht="24" customHeight="1">
      <c r="A11" s="48"/>
      <c r="B11" s="49" t="s">
        <v>59</v>
      </c>
      <c r="C11" s="48"/>
      <c r="D11" s="48"/>
      <c r="E11" s="48"/>
      <c r="F11" s="48"/>
      <c r="G11" s="48"/>
    </row>
    <row r="12" spans="1:7" s="17" customFormat="1" ht="36.75" customHeight="1">
      <c r="A12" s="37" t="s">
        <v>111</v>
      </c>
      <c r="B12" s="53" t="s">
        <v>85</v>
      </c>
      <c r="C12" s="52"/>
      <c r="D12" s="30">
        <v>-134100</v>
      </c>
      <c r="E12" s="30">
        <v>-234100</v>
      </c>
      <c r="F12" s="30">
        <v>-234100</v>
      </c>
      <c r="G12" s="30">
        <v>-234100</v>
      </c>
    </row>
    <row r="13" spans="1:7" s="17" customFormat="1" ht="67.5" customHeight="1">
      <c r="A13" s="37" t="s">
        <v>112</v>
      </c>
      <c r="B13" s="47" t="s">
        <v>64</v>
      </c>
      <c r="C13" s="29"/>
      <c r="D13" s="30">
        <v>-300000</v>
      </c>
      <c r="E13" s="30">
        <v>-300000</v>
      </c>
      <c r="F13" s="30">
        <v>-300000</v>
      </c>
      <c r="G13" s="30">
        <v>-300000</v>
      </c>
    </row>
    <row r="14" spans="1:7" ht="27" customHeight="1">
      <c r="A14" s="83" t="s">
        <v>0</v>
      </c>
      <c r="B14" s="86"/>
      <c r="C14" s="35"/>
      <c r="D14" s="35">
        <f>SUM(D10:D13)</f>
        <v>1051300</v>
      </c>
      <c r="E14" s="35">
        <f>SUM(E10:E13)</f>
        <v>1106300</v>
      </c>
      <c r="F14" s="35">
        <f>SUM(F10:F13)</f>
        <v>1106300</v>
      </c>
      <c r="G14" s="35">
        <f>SUM(G10:G13)</f>
        <v>1106300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fitToHeight="0"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pane ySplit="4" topLeftCell="A5" activePane="bottomLeft" state="frozen"/>
      <selection pane="topLeft" activeCell="F23" sqref="F23"/>
      <selection pane="bottomLeft" activeCell="F23" sqref="F23"/>
    </sheetView>
  </sheetViews>
  <sheetFormatPr defaultColWidth="9.140625" defaultRowHeight="12.75"/>
  <cols>
    <col min="1" max="1" width="5.14062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4.25" customHeight="1">
      <c r="A1" s="61"/>
      <c r="B1" s="61"/>
      <c r="C1" s="61"/>
      <c r="D1" s="61"/>
      <c r="E1" s="61"/>
      <c r="F1" s="61"/>
      <c r="G1" s="61"/>
    </row>
    <row r="2" spans="1:7" ht="33" customHeight="1">
      <c r="A2" s="62" t="s">
        <v>9</v>
      </c>
      <c r="B2" s="63"/>
      <c r="C2" s="63"/>
      <c r="D2" s="63"/>
      <c r="E2" s="63"/>
      <c r="F2" s="63"/>
      <c r="G2" s="64"/>
    </row>
    <row r="3" spans="1:7" ht="27" customHeight="1">
      <c r="A3" s="65" t="s">
        <v>3</v>
      </c>
      <c r="B3" s="66"/>
      <c r="C3" s="81" t="s">
        <v>8</v>
      </c>
      <c r="D3" s="71" t="s">
        <v>10</v>
      </c>
      <c r="E3" s="72"/>
      <c r="F3" s="72"/>
      <c r="G3" s="73"/>
    </row>
    <row r="4" spans="1:7" ht="24" customHeight="1">
      <c r="A4" s="67"/>
      <c r="B4" s="68"/>
      <c r="C4" s="82"/>
      <c r="D4" s="8">
        <v>2014</v>
      </c>
      <c r="E4" s="4">
        <v>2015</v>
      </c>
      <c r="F4" s="4">
        <v>2016</v>
      </c>
      <c r="G4" s="4">
        <v>2017</v>
      </c>
    </row>
    <row r="5" spans="1:7" s="17" customFormat="1" ht="39.75" customHeight="1">
      <c r="A5" s="37" t="s">
        <v>81</v>
      </c>
      <c r="B5" s="21" t="s">
        <v>115</v>
      </c>
      <c r="C5" s="22" t="s">
        <v>55</v>
      </c>
      <c r="D5" s="23">
        <v>180000</v>
      </c>
      <c r="E5" s="23">
        <v>180000</v>
      </c>
      <c r="F5" s="23">
        <v>180000</v>
      </c>
      <c r="G5" s="23">
        <v>180000</v>
      </c>
    </row>
    <row r="6" spans="1:7" s="17" customFormat="1" ht="27" customHeight="1">
      <c r="A6" s="37" t="s">
        <v>82</v>
      </c>
      <c r="B6" s="21" t="s">
        <v>116</v>
      </c>
      <c r="C6" s="22" t="s">
        <v>56</v>
      </c>
      <c r="D6" s="23">
        <v>50000</v>
      </c>
      <c r="E6" s="23">
        <v>50000</v>
      </c>
      <c r="F6" s="23">
        <v>50000</v>
      </c>
      <c r="G6" s="23">
        <v>50000</v>
      </c>
    </row>
    <row r="7" spans="1:7" s="17" customFormat="1" ht="52.5" customHeight="1">
      <c r="A7" s="37" t="s">
        <v>83</v>
      </c>
      <c r="B7" s="21" t="s">
        <v>117</v>
      </c>
      <c r="C7" s="22" t="s">
        <v>57</v>
      </c>
      <c r="D7" s="23">
        <v>49000</v>
      </c>
      <c r="E7" s="23">
        <v>49000</v>
      </c>
      <c r="F7" s="23">
        <v>49000</v>
      </c>
      <c r="G7" s="23">
        <v>49000</v>
      </c>
    </row>
    <row r="8" spans="1:7" s="17" customFormat="1" ht="71.25" customHeight="1">
      <c r="A8" s="37" t="s">
        <v>93</v>
      </c>
      <c r="B8" s="21" t="s">
        <v>118</v>
      </c>
      <c r="C8" s="22" t="s">
        <v>88</v>
      </c>
      <c r="D8" s="23">
        <v>53630</v>
      </c>
      <c r="E8" s="23">
        <v>53630</v>
      </c>
      <c r="F8" s="23">
        <v>53630</v>
      </c>
      <c r="G8" s="23">
        <v>53630</v>
      </c>
    </row>
    <row r="9" spans="1:7" s="17" customFormat="1" ht="52.5" customHeight="1">
      <c r="A9" s="32"/>
      <c r="B9" s="47" t="s">
        <v>119</v>
      </c>
      <c r="C9" s="22"/>
      <c r="D9" s="23"/>
      <c r="E9" s="23"/>
      <c r="F9" s="23"/>
      <c r="G9" s="23"/>
    </row>
    <row r="10" spans="1:7" s="17" customFormat="1" ht="27" customHeight="1">
      <c r="A10" s="32" t="s">
        <v>120</v>
      </c>
      <c r="B10" s="36" t="s">
        <v>89</v>
      </c>
      <c r="C10" s="29" t="s">
        <v>26</v>
      </c>
      <c r="D10" s="23"/>
      <c r="E10" s="23"/>
      <c r="F10" s="23"/>
      <c r="G10" s="23"/>
    </row>
    <row r="11" spans="1:7" s="17" customFormat="1" ht="24" customHeight="1">
      <c r="A11" s="32" t="s">
        <v>121</v>
      </c>
      <c r="B11" s="36" t="s">
        <v>90</v>
      </c>
      <c r="C11" s="29" t="s">
        <v>29</v>
      </c>
      <c r="D11" s="23"/>
      <c r="E11" s="23"/>
      <c r="F11" s="23"/>
      <c r="G11" s="23"/>
    </row>
    <row r="12" spans="1:7" s="17" customFormat="1" ht="24" customHeight="1">
      <c r="A12" s="56" t="s">
        <v>122</v>
      </c>
      <c r="B12" s="51" t="s">
        <v>91</v>
      </c>
      <c r="C12" s="29" t="s">
        <v>32</v>
      </c>
      <c r="D12" s="23"/>
      <c r="E12" s="23"/>
      <c r="F12" s="23"/>
      <c r="G12" s="23"/>
    </row>
    <row r="13" spans="1:7" ht="26.25" customHeight="1">
      <c r="A13" s="79" t="s">
        <v>0</v>
      </c>
      <c r="B13" s="85"/>
      <c r="C13" s="20"/>
      <c r="D13" s="20">
        <f>SUM(D5:D12)</f>
        <v>332630</v>
      </c>
      <c r="E13" s="20">
        <f>SUM(E5:E12)</f>
        <v>332630</v>
      </c>
      <c r="F13" s="20">
        <f>SUM(F5:F12)</f>
        <v>332630</v>
      </c>
      <c r="G13" s="20">
        <f>SUM(G5:G12)</f>
        <v>332630</v>
      </c>
    </row>
    <row r="14" spans="2:7" ht="18">
      <c r="B14" s="1"/>
      <c r="C14" s="11"/>
      <c r="D14" s="6"/>
      <c r="E14" s="1"/>
      <c r="F14" s="1"/>
      <c r="G14" s="1"/>
    </row>
    <row r="15" spans="2:7" ht="18">
      <c r="B15" s="1"/>
      <c r="C15" s="11"/>
      <c r="D15" s="6"/>
      <c r="E15" s="1"/>
      <c r="F15" s="1"/>
      <c r="G15" s="1"/>
    </row>
  </sheetData>
  <sheetProtection/>
  <mergeCells count="6">
    <mergeCell ref="A13:B13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4724409448818898" footer="0"/>
  <pageSetup horizontalDpi="600" verticalDpi="600" orientation="landscape" paperSize="9" r:id="rId2"/>
  <headerFooter alignWithMargins="0">
    <oddHeader>&amp;CBudget 2014 - 2017
Budgetseminar 5.-6. september 2013</oddHeader>
    <oddFooter>&amp;L&amp;8Nr. 117302-13 &amp;D&amp;T&amp;Rside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-27-08-2013 - Bilag 528.02 Oversigt over nye ønsker til driftsbudget 2014-2017 (udvalgsopdelt)   1 b…</dc:title>
  <dc:subject>ØVRIGE</dc:subject>
  <dc:creator>JOPE</dc:creator>
  <cp:keywords/>
  <dc:description>Oversigt over nye ønsker til driftsbudget 2013-2016 (udvalgsopdelt)</dc:description>
  <cp:lastModifiedBy>Birthe Laustrup Carstensen</cp:lastModifiedBy>
  <cp:lastPrinted>2013-08-29T12:57:12Z</cp:lastPrinted>
  <dcterms:created xsi:type="dcterms:W3CDTF">1996-11-12T13:28:11Z</dcterms:created>
  <dcterms:modified xsi:type="dcterms:W3CDTF">2013-08-29T12:57:15Z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Handicaprådet </vt:lpwstr>
  </property>
  <property fmtid="{D5CDD505-2E9C-101B-9397-08002B2CF9AE}" pid="4" name="MeetingTit">
    <vt:lpwstr>27-08-2013</vt:lpwstr>
  </property>
  <property fmtid="{D5CDD505-2E9C-101B-9397-08002B2CF9AE}" pid="5" name="MeetingDateAndTi">
    <vt:lpwstr>27-08-2013 fra 15:30 - 17:30</vt:lpwstr>
  </property>
  <property fmtid="{D5CDD505-2E9C-101B-9397-08002B2CF9AE}" pid="6" name="AccessLevelNa">
    <vt:lpwstr>Åben</vt:lpwstr>
  </property>
  <property fmtid="{D5CDD505-2E9C-101B-9397-08002B2CF9AE}" pid="7" name="Fusion">
    <vt:lpwstr>1368558</vt:lpwstr>
  </property>
  <property fmtid="{D5CDD505-2E9C-101B-9397-08002B2CF9AE}" pid="8" name="SortOrd">
    <vt:lpwstr>2</vt:lpwstr>
  </property>
  <property fmtid="{D5CDD505-2E9C-101B-9397-08002B2CF9AE}" pid="9" name="MeetingEndDa">
    <vt:lpwstr>2013-08-27T17:30:00Z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117302/13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2013-08-27T15:30:00Z</vt:lpwstr>
  </property>
  <property fmtid="{D5CDD505-2E9C-101B-9397-08002B2CF9AE}" pid="14" name="PWDescripti">
    <vt:lpwstr>DA-1103050   Kopi til: </vt:lpwstr>
  </property>
  <property fmtid="{D5CDD505-2E9C-101B-9397-08002B2CF9AE}" pid="15" name="U">
    <vt:lpwstr>1207071</vt:lpwstr>
  </property>
  <property fmtid="{D5CDD505-2E9C-101B-9397-08002B2CF9AE}" pid="16" name="PWFileTy">
    <vt:lpwstr>.XLS</vt:lpwstr>
  </property>
  <property fmtid="{D5CDD505-2E9C-101B-9397-08002B2CF9AE}" pid="17" name="Agenda">
    <vt:lpwstr>1490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